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PPTO OFICIAL" sheetId="1" r:id="rId1"/>
    <sheet name="CANTIDADES" sheetId="2" r:id="rId2"/>
  </sheets>
  <definedNames>
    <definedName name="_xlnm.Print_Titles" localSheetId="0">'PPTO OFICIAL'!$8:$9</definedName>
  </definedNames>
  <calcPr fullCalcOnLoad="1"/>
</workbook>
</file>

<file path=xl/sharedStrings.xml><?xml version="1.0" encoding="utf-8"?>
<sst xmlns="http://schemas.openxmlformats.org/spreadsheetml/2006/main" count="125" uniqueCount="49">
  <si>
    <t>Localización</t>
  </si>
  <si>
    <t>Excavación en material común</t>
  </si>
  <si>
    <t>ACTIVIDAD</t>
  </si>
  <si>
    <t>UNID</t>
  </si>
  <si>
    <t>CANT</t>
  </si>
  <si>
    <t>V/UNIT</t>
  </si>
  <si>
    <t>V/TOTAL</t>
  </si>
  <si>
    <t>Relleno y compactación de zanjas con</t>
  </si>
  <si>
    <t>material de la excavación</t>
  </si>
  <si>
    <t>Demolición de pavimento asfaltico</t>
  </si>
  <si>
    <t>Demolición de pavimento en concreto</t>
  </si>
  <si>
    <t>Reposición de pavimento en asfalto</t>
  </si>
  <si>
    <t>Reposición de pavimento en concreto</t>
  </si>
  <si>
    <t>ITEM</t>
  </si>
  <si>
    <t xml:space="preserve">Suministro, colocación y compactación </t>
  </si>
  <si>
    <t>Ø 12"</t>
  </si>
  <si>
    <t>Ø 24"</t>
  </si>
  <si>
    <t xml:space="preserve">hasta 2.0 mts </t>
  </si>
  <si>
    <t>entre 2.0 m y 3.50 m</t>
  </si>
  <si>
    <t>hasta 2.0 m</t>
  </si>
  <si>
    <t>de 2.0 hasta 3.50 m</t>
  </si>
  <si>
    <t>Retiro de material sobrante</t>
  </si>
  <si>
    <t>AUI 25%</t>
  </si>
  <si>
    <t>TOTAL</t>
  </si>
  <si>
    <t>de material granular para cimentación</t>
  </si>
  <si>
    <t xml:space="preserve">                       UNIVERSIDAD DEL CAUCA</t>
  </si>
  <si>
    <t xml:space="preserve">                       VICERRECTORIA ADMINISTRATIVA</t>
  </si>
  <si>
    <t xml:space="preserve">                       DIRECCION ADMINISTRATIVA Y DE SERVICIOS</t>
  </si>
  <si>
    <t>COSTO DIRECTO</t>
  </si>
  <si>
    <t>COSTO DIRECTO + COSTO INDIRECTO</t>
  </si>
  <si>
    <t>IVA DEL 16% SOBRE 5% DE UTILIDAD</t>
  </si>
  <si>
    <t>ML</t>
  </si>
  <si>
    <t>M3</t>
  </si>
  <si>
    <t>M2</t>
  </si>
  <si>
    <t>GLOB</t>
  </si>
  <si>
    <t>Construcción de cajas de inspección  en concreto simple de 210 kgs/cm2 0.60m x 0.60m Incluye rejilla en angulo de Ø 1"y varilla de hierro de Ø 1/2" Incluye demolición y corte de canal en concreto y adaptación de rejilla</t>
  </si>
  <si>
    <t>Construcción de cabezal de desague en concreto reforzado de 210 kgs/cm2, según modelo. Incluye excavación bajo agua y acero de refuerzo.</t>
  </si>
  <si>
    <t>a.</t>
  </si>
  <si>
    <t>b.</t>
  </si>
  <si>
    <t>Suministro e instalación de tubería de PVC de alcantarillado</t>
  </si>
  <si>
    <t>Construcción de pozos de inspección hasta 2.00 mts de 2.0 y hasta 3.50 mts</t>
  </si>
  <si>
    <t>Suministro y colocación de base triturada  para cama de tubería</t>
  </si>
  <si>
    <t>AUI %</t>
  </si>
  <si>
    <t>IVA DEL 16% SOBRE % DE UTILIDAD</t>
  </si>
  <si>
    <t>ANEXO   02</t>
  </si>
  <si>
    <t xml:space="preserve">CONSTRUCCION DE RED PARELA DE ALCANTARILLADO DE AGUAS PLUVIALES </t>
  </si>
  <si>
    <t>PARA EL AREA DE LA FACULTAD DE CIENCIAS NATURALES, EXACTAS Y DE LA EDUCACION DE LA UNIVERSIDAD DEL CAUCA</t>
  </si>
  <si>
    <t xml:space="preserve">CANTIDADES DE OBRA </t>
  </si>
  <si>
    <t>PRESUPUESTO OFICIAL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</si>
</sst>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4.7109375" style="1" customWidth="1"/>
    <col min="2" max="2" width="48.28125" style="0" bestFit="1" customWidth="1"/>
    <col min="3" max="3" width="11.421875" style="1" customWidth="1"/>
    <col min="4" max="4" width="11.421875" style="3" customWidth="1"/>
    <col min="5" max="5" width="13.00390625" style="4" bestFit="1" customWidth="1"/>
    <col min="6" max="6" width="14.140625" style="4" bestFit="1" customWidth="1"/>
  </cols>
  <sheetData>
    <row r="1" spans="1:6" ht="15">
      <c r="A1" s="6"/>
      <c r="B1" s="7" t="s">
        <v>25</v>
      </c>
      <c r="C1" s="7"/>
      <c r="D1" s="8"/>
      <c r="E1" s="6"/>
      <c r="F1" s="6"/>
    </row>
    <row r="2" spans="1:6" ht="15">
      <c r="A2" s="6"/>
      <c r="B2" s="7" t="s">
        <v>26</v>
      </c>
      <c r="C2" s="7"/>
      <c r="D2" s="8"/>
      <c r="E2" s="6"/>
      <c r="F2" s="6"/>
    </row>
    <row r="3" spans="1:6" ht="15">
      <c r="A3" s="6"/>
      <c r="B3" s="7" t="s">
        <v>27</v>
      </c>
      <c r="C3" s="7"/>
      <c r="D3" s="8"/>
      <c r="E3" s="6"/>
      <c r="F3" s="6"/>
    </row>
    <row r="4" spans="1:6" ht="15">
      <c r="A4" s="6"/>
      <c r="B4" s="7"/>
      <c r="C4" s="7"/>
      <c r="D4" s="9"/>
      <c r="E4" s="6"/>
      <c r="F4" s="6"/>
    </row>
    <row r="5" spans="1:6" ht="15.75">
      <c r="A5" s="26" t="s">
        <v>48</v>
      </c>
      <c r="B5" s="26"/>
      <c r="C5" s="26"/>
      <c r="D5" s="26"/>
      <c r="E5" s="26"/>
      <c r="F5" s="26"/>
    </row>
    <row r="6" spans="1:6" ht="15">
      <c r="A6" s="25" t="s">
        <v>47</v>
      </c>
      <c r="B6" s="25"/>
      <c r="C6" s="25"/>
      <c r="D6" s="25"/>
      <c r="E6" s="25"/>
      <c r="F6" s="25"/>
    </row>
    <row r="7" spans="1:6" ht="15">
      <c r="A7" s="27" t="s">
        <v>45</v>
      </c>
      <c r="B7" s="27"/>
      <c r="C7" s="27"/>
      <c r="D7" s="27"/>
      <c r="E7" s="27"/>
      <c r="F7" s="27"/>
    </row>
    <row r="8" spans="1:6" ht="15">
      <c r="A8" s="28" t="s">
        <v>46</v>
      </c>
      <c r="B8" s="28"/>
      <c r="C8" s="28"/>
      <c r="D8" s="28"/>
      <c r="E8" s="28"/>
      <c r="F8" s="28"/>
    </row>
    <row r="9" spans="1:6" s="2" customFormat="1" ht="15">
      <c r="A9" s="13" t="s">
        <v>13</v>
      </c>
      <c r="B9" s="13" t="s">
        <v>2</v>
      </c>
      <c r="C9" s="13" t="s">
        <v>3</v>
      </c>
      <c r="D9" s="14" t="s">
        <v>4</v>
      </c>
      <c r="E9" s="15" t="s">
        <v>5</v>
      </c>
      <c r="F9" s="15" t="s">
        <v>6</v>
      </c>
    </row>
    <row r="10" spans="1:6" ht="15">
      <c r="A10" s="16">
        <v>1</v>
      </c>
      <c r="B10" s="17" t="s">
        <v>0</v>
      </c>
      <c r="C10" s="16" t="s">
        <v>31</v>
      </c>
      <c r="D10" s="18">
        <v>198</v>
      </c>
      <c r="E10" s="19">
        <v>1100</v>
      </c>
      <c r="F10" s="19">
        <f>+D10*E10</f>
        <v>217800</v>
      </c>
    </row>
    <row r="11" spans="1:6" ht="15">
      <c r="A11" s="16">
        <v>2</v>
      </c>
      <c r="B11" s="17" t="s">
        <v>1</v>
      </c>
      <c r="C11" s="16"/>
      <c r="D11" s="18"/>
      <c r="E11" s="19"/>
      <c r="F11" s="19"/>
    </row>
    <row r="12" spans="1:6" ht="15">
      <c r="A12" s="16" t="s">
        <v>37</v>
      </c>
      <c r="B12" s="17" t="s">
        <v>17</v>
      </c>
      <c r="C12" s="16" t="s">
        <v>32</v>
      </c>
      <c r="D12" s="18">
        <v>426</v>
      </c>
      <c r="E12" s="19">
        <v>12000</v>
      </c>
      <c r="F12" s="19">
        <f>+D12*E12</f>
        <v>5112000</v>
      </c>
    </row>
    <row r="13" spans="1:6" ht="15">
      <c r="A13" s="16" t="s">
        <v>38</v>
      </c>
      <c r="B13" s="17" t="s">
        <v>18</v>
      </c>
      <c r="C13" s="16" t="s">
        <v>32</v>
      </c>
      <c r="D13" s="18">
        <v>82</v>
      </c>
      <c r="E13" s="19">
        <v>15000</v>
      </c>
      <c r="F13" s="19">
        <f>+D13*E13</f>
        <v>1230000</v>
      </c>
    </row>
    <row r="14" spans="1:6" ht="29.25">
      <c r="A14" s="16">
        <v>3</v>
      </c>
      <c r="B14" s="24" t="s">
        <v>39</v>
      </c>
      <c r="C14" s="16"/>
      <c r="D14" s="18"/>
      <c r="E14" s="19"/>
      <c r="F14" s="19"/>
    </row>
    <row r="15" spans="1:6" ht="15">
      <c r="A15" s="16" t="s">
        <v>37</v>
      </c>
      <c r="B15" s="16" t="s">
        <v>16</v>
      </c>
      <c r="C15" s="16" t="s">
        <v>31</v>
      </c>
      <c r="D15" s="18">
        <v>198</v>
      </c>
      <c r="E15" s="19">
        <f>207610*1.16</f>
        <v>240827.59999999998</v>
      </c>
      <c r="F15" s="19">
        <f>+D15*E15</f>
        <v>47683864.8</v>
      </c>
    </row>
    <row r="16" spans="1:6" ht="15">
      <c r="A16" s="16" t="s">
        <v>38</v>
      </c>
      <c r="B16" s="16" t="s">
        <v>15</v>
      </c>
      <c r="C16" s="16" t="s">
        <v>31</v>
      </c>
      <c r="D16" s="18">
        <v>28</v>
      </c>
      <c r="E16" s="19">
        <f>63753*1.16</f>
        <v>73953.48</v>
      </c>
      <c r="F16" s="19">
        <f>+D16*E16</f>
        <v>2070697.44</v>
      </c>
    </row>
    <row r="17" spans="1:6" ht="15">
      <c r="A17" s="16">
        <v>4</v>
      </c>
      <c r="B17" s="17" t="s">
        <v>7</v>
      </c>
      <c r="C17" s="16"/>
      <c r="D17" s="18"/>
      <c r="E17" s="19"/>
      <c r="F17" s="19"/>
    </row>
    <row r="18" spans="1:6" ht="15">
      <c r="A18" s="16"/>
      <c r="B18" s="17" t="s">
        <v>8</v>
      </c>
      <c r="C18" s="16" t="s">
        <v>32</v>
      </c>
      <c r="D18" s="18">
        <v>453</v>
      </c>
      <c r="E18" s="19">
        <v>8000</v>
      </c>
      <c r="F18" s="19">
        <f>+D18*E18</f>
        <v>3624000</v>
      </c>
    </row>
    <row r="19" spans="1:6" ht="15">
      <c r="A19" s="16">
        <v>5</v>
      </c>
      <c r="B19" s="17" t="s">
        <v>9</v>
      </c>
      <c r="C19" s="16" t="s">
        <v>32</v>
      </c>
      <c r="D19" s="18">
        <f>8*1.1</f>
        <v>8.8</v>
      </c>
      <c r="E19" s="19">
        <v>8000</v>
      </c>
      <c r="F19" s="19">
        <f>+D19*E19</f>
        <v>70400</v>
      </c>
    </row>
    <row r="20" spans="1:6" ht="15">
      <c r="A20" s="16">
        <v>6</v>
      </c>
      <c r="B20" s="17" t="s">
        <v>10</v>
      </c>
      <c r="C20" s="16" t="s">
        <v>33</v>
      </c>
      <c r="D20" s="18">
        <f>12.5*1.1</f>
        <v>13.750000000000002</v>
      </c>
      <c r="E20" s="19">
        <v>10000</v>
      </c>
      <c r="F20" s="19">
        <f>+D20*E20</f>
        <v>137500.00000000003</v>
      </c>
    </row>
    <row r="21" spans="1:6" ht="15">
      <c r="A21" s="16">
        <v>7</v>
      </c>
      <c r="B21" s="17" t="s">
        <v>11</v>
      </c>
      <c r="C21" s="16" t="s">
        <v>32</v>
      </c>
      <c r="D21" s="18">
        <v>1</v>
      </c>
      <c r="E21" s="19">
        <v>550000</v>
      </c>
      <c r="F21" s="19">
        <f>+D21*E21</f>
        <v>550000</v>
      </c>
    </row>
    <row r="22" spans="1:6" ht="15">
      <c r="A22" s="16">
        <v>8</v>
      </c>
      <c r="B22" s="17" t="s">
        <v>12</v>
      </c>
      <c r="C22" s="16" t="s">
        <v>33</v>
      </c>
      <c r="D22" s="18">
        <v>13.75</v>
      </c>
      <c r="E22" s="19">
        <v>40000</v>
      </c>
      <c r="F22" s="19">
        <f>+D22*E22</f>
        <v>550000</v>
      </c>
    </row>
    <row r="23" spans="1:6" ht="15">
      <c r="A23" s="16">
        <v>9</v>
      </c>
      <c r="B23" s="17" t="s">
        <v>14</v>
      </c>
      <c r="C23" s="16"/>
      <c r="D23" s="18"/>
      <c r="E23" s="19"/>
      <c r="F23" s="19"/>
    </row>
    <row r="24" spans="1:6" ht="15">
      <c r="A24" s="16"/>
      <c r="B24" s="17" t="s">
        <v>24</v>
      </c>
      <c r="C24" s="16" t="s">
        <v>32</v>
      </c>
      <c r="D24" s="18">
        <v>1</v>
      </c>
      <c r="E24" s="19">
        <v>100000</v>
      </c>
      <c r="F24" s="19">
        <f>+D24*E24</f>
        <v>100000</v>
      </c>
    </row>
    <row r="25" spans="1:6" ht="29.25">
      <c r="A25" s="16">
        <v>10</v>
      </c>
      <c r="B25" s="24" t="s">
        <v>40</v>
      </c>
      <c r="C25" s="16"/>
      <c r="D25" s="18"/>
      <c r="E25" s="19"/>
      <c r="F25" s="19"/>
    </row>
    <row r="26" spans="1:6" ht="15">
      <c r="A26" s="16" t="s">
        <v>37</v>
      </c>
      <c r="B26" s="17" t="s">
        <v>19</v>
      </c>
      <c r="C26" s="16" t="s">
        <v>3</v>
      </c>
      <c r="D26" s="20">
        <v>2</v>
      </c>
      <c r="E26" s="19">
        <v>900000</v>
      </c>
      <c r="F26" s="19">
        <f>+D26*E26</f>
        <v>1800000</v>
      </c>
    </row>
    <row r="27" spans="1:6" ht="15">
      <c r="A27" s="16" t="s">
        <v>38</v>
      </c>
      <c r="B27" s="17" t="s">
        <v>20</v>
      </c>
      <c r="C27" s="16" t="s">
        <v>3</v>
      </c>
      <c r="D27" s="20">
        <v>5</v>
      </c>
      <c r="E27" s="19">
        <v>1200000</v>
      </c>
      <c r="F27" s="19">
        <f>+D27*E27</f>
        <v>6000000</v>
      </c>
    </row>
    <row r="28" spans="1:6" ht="72">
      <c r="A28" s="16">
        <v>11</v>
      </c>
      <c r="B28" s="24" t="s">
        <v>35</v>
      </c>
      <c r="C28" s="16" t="s">
        <v>3</v>
      </c>
      <c r="D28" s="18">
        <v>2</v>
      </c>
      <c r="E28" s="19">
        <v>400000</v>
      </c>
      <c r="F28" s="19">
        <f>+E28*D28</f>
        <v>800000</v>
      </c>
    </row>
    <row r="29" spans="1:6" ht="43.5">
      <c r="A29" s="16">
        <v>12</v>
      </c>
      <c r="B29" s="24" t="s">
        <v>36</v>
      </c>
      <c r="C29" s="16" t="s">
        <v>34</v>
      </c>
      <c r="D29" s="18">
        <v>1</v>
      </c>
      <c r="E29" s="19">
        <v>700000</v>
      </c>
      <c r="F29" s="19">
        <f>+E29*D29</f>
        <v>700000</v>
      </c>
    </row>
    <row r="30" spans="1:6" ht="15">
      <c r="A30" s="16">
        <v>13</v>
      </c>
      <c r="B30" s="17" t="s">
        <v>21</v>
      </c>
      <c r="C30" s="16" t="s">
        <v>32</v>
      </c>
      <c r="D30" s="18">
        <f>508-453</f>
        <v>55</v>
      </c>
      <c r="E30" s="19">
        <v>15000</v>
      </c>
      <c r="F30" s="19">
        <f>+D30*E30</f>
        <v>825000</v>
      </c>
    </row>
    <row r="31" spans="1:6" ht="29.25">
      <c r="A31" s="16">
        <v>14</v>
      </c>
      <c r="B31" s="24" t="s">
        <v>41</v>
      </c>
      <c r="C31" s="16" t="s">
        <v>32</v>
      </c>
      <c r="D31" s="18">
        <v>20</v>
      </c>
      <c r="E31" s="19">
        <v>100000</v>
      </c>
      <c r="F31" s="19">
        <f>+D31*E31</f>
        <v>2000000</v>
      </c>
    </row>
    <row r="32" spans="1:6" ht="15.75">
      <c r="A32" s="16"/>
      <c r="B32" s="21" t="s">
        <v>28</v>
      </c>
      <c r="C32" s="16"/>
      <c r="D32" s="18"/>
      <c r="E32" s="15"/>
      <c r="F32" s="23">
        <f>SUM(F10:F31)</f>
        <v>73471262.24</v>
      </c>
    </row>
    <row r="33" spans="1:6" ht="15.75">
      <c r="A33" s="16"/>
      <c r="B33" s="21" t="s">
        <v>22</v>
      </c>
      <c r="C33" s="16"/>
      <c r="D33" s="18"/>
      <c r="E33" s="15"/>
      <c r="F33" s="23">
        <f>+F32*0.25</f>
        <v>18367815.56</v>
      </c>
    </row>
    <row r="34" spans="1:6" ht="15.75">
      <c r="A34" s="16"/>
      <c r="B34" s="21" t="s">
        <v>29</v>
      </c>
      <c r="C34" s="16"/>
      <c r="D34" s="18"/>
      <c r="E34" s="15"/>
      <c r="F34" s="23">
        <f>SUM(F32:F33)</f>
        <v>91839077.8</v>
      </c>
    </row>
    <row r="35" spans="1:6" ht="15.75">
      <c r="A35" s="10"/>
      <c r="B35" s="22" t="s">
        <v>30</v>
      </c>
      <c r="C35" s="10"/>
      <c r="D35" s="11"/>
      <c r="E35" s="12"/>
      <c r="F35" s="23">
        <f>+(F32*0.05)*0.16</f>
        <v>587770.09792</v>
      </c>
    </row>
    <row r="36" spans="1:6" ht="15.75">
      <c r="A36" s="10"/>
      <c r="B36" s="22" t="s">
        <v>23</v>
      </c>
      <c r="C36" s="10"/>
      <c r="D36" s="11"/>
      <c r="E36" s="12"/>
      <c r="F36" s="23">
        <f>+F35+F34</f>
        <v>92426847.89792</v>
      </c>
    </row>
    <row r="37" ht="15">
      <c r="B37" s="5"/>
    </row>
  </sheetData>
  <sheetProtection/>
  <mergeCells count="3">
    <mergeCell ref="A5:F5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1" width="4.7109375" style="1" customWidth="1"/>
    <col min="2" max="2" width="48.28125" style="0" bestFit="1" customWidth="1"/>
    <col min="3" max="3" width="11.421875" style="1" customWidth="1"/>
    <col min="4" max="4" width="11.421875" style="3" customWidth="1"/>
    <col min="5" max="5" width="13.00390625" style="4" bestFit="1" customWidth="1"/>
    <col min="6" max="6" width="15.421875" style="4" customWidth="1"/>
  </cols>
  <sheetData>
    <row r="1" spans="1:6" ht="15">
      <c r="A1" s="6"/>
      <c r="B1" s="7" t="s">
        <v>25</v>
      </c>
      <c r="C1" s="7"/>
      <c r="D1" s="8"/>
      <c r="E1" s="6"/>
      <c r="F1" s="6"/>
    </row>
    <row r="2" spans="1:6" ht="15">
      <c r="A2" s="6"/>
      <c r="B2" s="7" t="s">
        <v>26</v>
      </c>
      <c r="C2" s="7"/>
      <c r="D2" s="8"/>
      <c r="E2" s="6"/>
      <c r="F2" s="6"/>
    </row>
    <row r="3" spans="1:6" ht="15">
      <c r="A3" s="6"/>
      <c r="B3" s="7" t="s">
        <v>27</v>
      </c>
      <c r="C3" s="7"/>
      <c r="D3" s="8"/>
      <c r="E3" s="6"/>
      <c r="F3" s="6"/>
    </row>
    <row r="4" spans="1:6" ht="15">
      <c r="A4" s="6"/>
      <c r="B4" s="7"/>
      <c r="C4" s="7"/>
      <c r="D4" s="9"/>
      <c r="E4" s="6"/>
      <c r="F4" s="6"/>
    </row>
    <row r="5" spans="1:6" ht="15.75">
      <c r="A5" s="26" t="s">
        <v>44</v>
      </c>
      <c r="B5" s="26"/>
      <c r="C5" s="26"/>
      <c r="D5" s="26"/>
      <c r="E5" s="26"/>
      <c r="F5" s="26"/>
    </row>
    <row r="6" spans="1:6" ht="15">
      <c r="A6" s="27" t="s">
        <v>45</v>
      </c>
      <c r="B6" s="27"/>
      <c r="C6" s="27"/>
      <c r="D6" s="27"/>
      <c r="E6" s="27"/>
      <c r="F6" s="27"/>
    </row>
    <row r="7" spans="1:6" ht="15">
      <c r="A7" s="28" t="s">
        <v>46</v>
      </c>
      <c r="B7" s="28"/>
      <c r="C7" s="28"/>
      <c r="D7" s="28"/>
      <c r="E7" s="28"/>
      <c r="F7" s="28"/>
    </row>
    <row r="8" spans="1:6" ht="15">
      <c r="A8" s="29"/>
      <c r="B8" s="29"/>
      <c r="C8" s="29"/>
      <c r="D8" s="29"/>
      <c r="E8" s="29"/>
      <c r="F8" s="29"/>
    </row>
    <row r="10" spans="1:6" ht="15">
      <c r="A10" s="13" t="s">
        <v>13</v>
      </c>
      <c r="B10" s="13" t="s">
        <v>2</v>
      </c>
      <c r="C10" s="13" t="s">
        <v>3</v>
      </c>
      <c r="D10" s="14" t="s">
        <v>4</v>
      </c>
      <c r="E10" s="15" t="s">
        <v>5</v>
      </c>
      <c r="F10" s="15" t="s">
        <v>6</v>
      </c>
    </row>
    <row r="11" spans="1:6" ht="15">
      <c r="A11" s="16">
        <v>1</v>
      </c>
      <c r="B11" s="17" t="s">
        <v>0</v>
      </c>
      <c r="C11" s="16" t="s">
        <v>31</v>
      </c>
      <c r="D11" s="18">
        <v>198</v>
      </c>
      <c r="E11" s="19"/>
      <c r="F11" s="19">
        <f>+D11*E11</f>
        <v>0</v>
      </c>
    </row>
    <row r="12" spans="1:6" ht="15">
      <c r="A12" s="16">
        <v>2</v>
      </c>
      <c r="B12" s="17" t="s">
        <v>1</v>
      </c>
      <c r="C12" s="16"/>
      <c r="D12" s="18"/>
      <c r="E12" s="19"/>
      <c r="F12" s="19"/>
    </row>
    <row r="13" spans="1:6" ht="15">
      <c r="A13" s="16" t="s">
        <v>37</v>
      </c>
      <c r="B13" s="17" t="s">
        <v>17</v>
      </c>
      <c r="C13" s="16" t="s">
        <v>32</v>
      </c>
      <c r="D13" s="18">
        <v>426</v>
      </c>
      <c r="E13" s="19"/>
      <c r="F13" s="19">
        <f>+D13*E13</f>
        <v>0</v>
      </c>
    </row>
    <row r="14" spans="1:6" ht="15">
      <c r="A14" s="16" t="s">
        <v>38</v>
      </c>
      <c r="B14" s="17" t="s">
        <v>18</v>
      </c>
      <c r="C14" s="16" t="s">
        <v>32</v>
      </c>
      <c r="D14" s="18">
        <v>82</v>
      </c>
      <c r="E14" s="19"/>
      <c r="F14" s="19">
        <f>+D14*E14</f>
        <v>0</v>
      </c>
    </row>
    <row r="15" spans="1:6" ht="29.25">
      <c r="A15" s="16">
        <v>3</v>
      </c>
      <c r="B15" s="24" t="s">
        <v>39</v>
      </c>
      <c r="C15" s="16"/>
      <c r="D15" s="18"/>
      <c r="E15" s="19"/>
      <c r="F15" s="19"/>
    </row>
    <row r="16" spans="1:6" ht="15">
      <c r="A16" s="16" t="s">
        <v>37</v>
      </c>
      <c r="B16" s="16" t="s">
        <v>16</v>
      </c>
      <c r="C16" s="16" t="s">
        <v>31</v>
      </c>
      <c r="D16" s="18">
        <v>198</v>
      </c>
      <c r="E16" s="19"/>
      <c r="F16" s="19">
        <f>+D16*E16</f>
        <v>0</v>
      </c>
    </row>
    <row r="17" spans="1:6" ht="15">
      <c r="A17" s="16" t="s">
        <v>38</v>
      </c>
      <c r="B17" s="16" t="s">
        <v>15</v>
      </c>
      <c r="C17" s="16" t="s">
        <v>31</v>
      </c>
      <c r="D17" s="18">
        <v>28</v>
      </c>
      <c r="E17" s="19"/>
      <c r="F17" s="19">
        <f>+D17*E17</f>
        <v>0</v>
      </c>
    </row>
    <row r="18" spans="1:6" ht="15">
      <c r="A18" s="16">
        <v>4</v>
      </c>
      <c r="B18" s="17" t="s">
        <v>7</v>
      </c>
      <c r="C18" s="16"/>
      <c r="D18" s="18"/>
      <c r="E18" s="19"/>
      <c r="F18" s="19"/>
    </row>
    <row r="19" spans="1:6" ht="15">
      <c r="A19" s="16"/>
      <c r="B19" s="17" t="s">
        <v>8</v>
      </c>
      <c r="C19" s="16" t="s">
        <v>32</v>
      </c>
      <c r="D19" s="18">
        <v>453</v>
      </c>
      <c r="E19" s="19"/>
      <c r="F19" s="19">
        <f>+D19*E19</f>
        <v>0</v>
      </c>
    </row>
    <row r="20" spans="1:6" ht="15">
      <c r="A20" s="16">
        <v>5</v>
      </c>
      <c r="B20" s="17" t="s">
        <v>9</v>
      </c>
      <c r="C20" s="16" t="s">
        <v>32</v>
      </c>
      <c r="D20" s="18">
        <f>8*1.1</f>
        <v>8.8</v>
      </c>
      <c r="E20" s="19"/>
      <c r="F20" s="19">
        <f>+D20*E20</f>
        <v>0</v>
      </c>
    </row>
    <row r="21" spans="1:6" ht="15">
      <c r="A21" s="16">
        <v>6</v>
      </c>
      <c r="B21" s="17" t="s">
        <v>10</v>
      </c>
      <c r="C21" s="16" t="s">
        <v>33</v>
      </c>
      <c r="D21" s="18">
        <f>12.5*1.1</f>
        <v>13.750000000000002</v>
      </c>
      <c r="E21" s="19"/>
      <c r="F21" s="19">
        <f>+D21*E21</f>
        <v>0</v>
      </c>
    </row>
    <row r="22" spans="1:6" ht="15">
      <c r="A22" s="16">
        <v>7</v>
      </c>
      <c r="B22" s="17" t="s">
        <v>11</v>
      </c>
      <c r="C22" s="16" t="s">
        <v>32</v>
      </c>
      <c r="D22" s="18">
        <v>1</v>
      </c>
      <c r="E22" s="19"/>
      <c r="F22" s="19">
        <f>+D22*E22</f>
        <v>0</v>
      </c>
    </row>
    <row r="23" spans="1:6" ht="15">
      <c r="A23" s="16">
        <v>8</v>
      </c>
      <c r="B23" s="17" t="s">
        <v>12</v>
      </c>
      <c r="C23" s="16" t="s">
        <v>33</v>
      </c>
      <c r="D23" s="18">
        <v>13.75</v>
      </c>
      <c r="E23" s="19"/>
      <c r="F23" s="19">
        <f>+D23*E23</f>
        <v>0</v>
      </c>
    </row>
    <row r="24" spans="1:6" ht="15">
      <c r="A24" s="16">
        <v>9</v>
      </c>
      <c r="B24" s="17" t="s">
        <v>14</v>
      </c>
      <c r="C24" s="16"/>
      <c r="D24" s="18"/>
      <c r="E24" s="19"/>
      <c r="F24" s="19"/>
    </row>
    <row r="25" spans="1:6" ht="15">
      <c r="A25" s="16"/>
      <c r="B25" s="17" t="s">
        <v>24</v>
      </c>
      <c r="C25" s="16" t="s">
        <v>32</v>
      </c>
      <c r="D25" s="18">
        <v>1</v>
      </c>
      <c r="E25" s="19"/>
      <c r="F25" s="19">
        <f>+D25*E25</f>
        <v>0</v>
      </c>
    </row>
    <row r="26" spans="1:6" ht="29.25">
      <c r="A26" s="16">
        <v>10</v>
      </c>
      <c r="B26" s="24" t="s">
        <v>40</v>
      </c>
      <c r="C26" s="16"/>
      <c r="D26" s="18"/>
      <c r="E26" s="19"/>
      <c r="F26" s="19"/>
    </row>
    <row r="27" spans="1:6" ht="15">
      <c r="A27" s="16" t="s">
        <v>37</v>
      </c>
      <c r="B27" s="17" t="s">
        <v>19</v>
      </c>
      <c r="C27" s="16" t="s">
        <v>3</v>
      </c>
      <c r="D27" s="20">
        <v>2</v>
      </c>
      <c r="E27" s="19"/>
      <c r="F27" s="19">
        <f>+D27*E27</f>
        <v>0</v>
      </c>
    </row>
    <row r="28" spans="1:6" ht="15">
      <c r="A28" s="16" t="s">
        <v>38</v>
      </c>
      <c r="B28" s="17" t="s">
        <v>20</v>
      </c>
      <c r="C28" s="16" t="s">
        <v>3</v>
      </c>
      <c r="D28" s="20">
        <v>5</v>
      </c>
      <c r="E28" s="19"/>
      <c r="F28" s="19">
        <f>+D28*E28</f>
        <v>0</v>
      </c>
    </row>
    <row r="29" spans="1:6" ht="72">
      <c r="A29" s="16">
        <v>11</v>
      </c>
      <c r="B29" s="24" t="s">
        <v>35</v>
      </c>
      <c r="C29" s="16" t="s">
        <v>3</v>
      </c>
      <c r="D29" s="18">
        <v>2</v>
      </c>
      <c r="E29" s="19"/>
      <c r="F29" s="19">
        <f>+E29*D29</f>
        <v>0</v>
      </c>
    </row>
    <row r="30" spans="1:6" ht="43.5">
      <c r="A30" s="16">
        <v>12</v>
      </c>
      <c r="B30" s="24" t="s">
        <v>36</v>
      </c>
      <c r="C30" s="16" t="s">
        <v>34</v>
      </c>
      <c r="D30" s="18">
        <v>1</v>
      </c>
      <c r="E30" s="19"/>
      <c r="F30" s="19">
        <f>+E30*D30</f>
        <v>0</v>
      </c>
    </row>
    <row r="31" spans="1:6" ht="15">
      <c r="A31" s="16">
        <v>13</v>
      </c>
      <c r="B31" s="17" t="s">
        <v>21</v>
      </c>
      <c r="C31" s="16" t="s">
        <v>32</v>
      </c>
      <c r="D31" s="18">
        <f>508-453</f>
        <v>55</v>
      </c>
      <c r="E31" s="19"/>
      <c r="F31" s="19">
        <f>+D31*E31</f>
        <v>0</v>
      </c>
    </row>
    <row r="32" spans="1:6" ht="29.25">
      <c r="A32" s="16">
        <v>14</v>
      </c>
      <c r="B32" s="24" t="s">
        <v>41</v>
      </c>
      <c r="C32" s="16" t="s">
        <v>32</v>
      </c>
      <c r="D32" s="18">
        <v>20</v>
      </c>
      <c r="E32" s="19"/>
      <c r="F32" s="19">
        <f>+D32*E32</f>
        <v>0</v>
      </c>
    </row>
    <row r="33" spans="1:6" ht="15.75">
      <c r="A33" s="16"/>
      <c r="B33" s="21" t="s">
        <v>28</v>
      </c>
      <c r="C33" s="16"/>
      <c r="D33" s="18"/>
      <c r="E33" s="15"/>
      <c r="F33" s="23">
        <f>SUM(F11:F32)</f>
        <v>0</v>
      </c>
    </row>
    <row r="34" spans="1:6" ht="15.75">
      <c r="A34" s="16"/>
      <c r="B34" s="21" t="s">
        <v>42</v>
      </c>
      <c r="C34" s="16"/>
      <c r="D34" s="18"/>
      <c r="E34" s="15"/>
      <c r="F34" s="23">
        <f>+F33*0.25</f>
        <v>0</v>
      </c>
    </row>
    <row r="35" spans="1:6" ht="15.75">
      <c r="A35" s="16"/>
      <c r="B35" s="21" t="s">
        <v>29</v>
      </c>
      <c r="C35" s="16"/>
      <c r="D35" s="18"/>
      <c r="E35" s="15"/>
      <c r="F35" s="23">
        <f>SUM(F33:F34)</f>
        <v>0</v>
      </c>
    </row>
    <row r="36" spans="1:6" ht="15.75">
      <c r="A36" s="10"/>
      <c r="B36" s="22" t="s">
        <v>43</v>
      </c>
      <c r="C36" s="10"/>
      <c r="D36" s="11"/>
      <c r="E36" s="12"/>
      <c r="F36" s="23">
        <f>+(F33*0.05)*0.16</f>
        <v>0</v>
      </c>
    </row>
    <row r="37" spans="1:6" ht="15.75">
      <c r="A37" s="10"/>
      <c r="B37" s="22" t="s">
        <v>23</v>
      </c>
      <c r="C37" s="10"/>
      <c r="D37" s="11"/>
      <c r="E37" s="12"/>
      <c r="F37" s="23">
        <f>+F36+F35</f>
        <v>0</v>
      </c>
    </row>
    <row r="38" ht="15">
      <c r="B38" s="5"/>
    </row>
  </sheetData>
  <sheetProtection/>
  <mergeCells count="4">
    <mergeCell ref="A5:F5"/>
    <mergeCell ref="A8:F8"/>
    <mergeCell ref="A7:F7"/>
    <mergeCell ref="A6:F6"/>
  </mergeCells>
  <printOptions/>
  <pageMargins left="0.7086614173228347" right="0.7086614173228347" top="0.7480314960629921" bottom="0.7480314960629921" header="0.31496062992125984" footer="0.31496062992125984"/>
  <pageSetup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UNICAUCA</cp:lastModifiedBy>
  <cp:lastPrinted>2011-03-30T14:43:00Z</cp:lastPrinted>
  <dcterms:created xsi:type="dcterms:W3CDTF">2010-10-29T01:54:37Z</dcterms:created>
  <dcterms:modified xsi:type="dcterms:W3CDTF">2011-03-31T14:13:01Z</dcterms:modified>
  <cp:category/>
  <cp:version/>
  <cp:contentType/>
  <cp:contentStatus/>
</cp:coreProperties>
</file>